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صندوق طلا-12\گزارش پرتفو\12\"/>
    </mc:Choice>
  </mc:AlternateContent>
  <xr:revisionPtr revIDLastSave="0" documentId="13_ncr:1_{065FF6F0-4B30-4519-BD9F-1F4CFB6FF965}" xr6:coauthVersionLast="47" xr6:coauthVersionMax="47" xr10:uidLastSave="{00000000-0000-0000-0000-000000000000}"/>
  <bookViews>
    <workbookView xWindow="-120" yWindow="-120" windowWidth="29040" windowHeight="15840" firstSheet="1" activeTab="8" xr2:uid="{00000000-000D-0000-FFFF-FFFF00000000}"/>
  </bookViews>
  <sheets>
    <sheet name="صورت وضعیت" sheetId="1" r:id="rId1"/>
    <sheet name="سهام" sheetId="2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ود سپرده بانکی" sheetId="18" r:id="rId7"/>
    <sheet name="درآمد ناشی از فروش" sheetId="19" r:id="rId8"/>
    <sheet name="درآمد ناشی از تغییر قیمت اوراق" sheetId="21" r:id="rId9"/>
  </sheets>
  <definedNames>
    <definedName name="_xlnm.Print_Area" localSheetId="3">درآمد!$A$1:$K$13</definedName>
    <definedName name="_xlnm.Print_Area" localSheetId="5">'درآمد سپرده بانکی'!$A$1:$K$10</definedName>
    <definedName name="_xlnm.Print_Area" localSheetId="4">'درآمد سرمایه گذاری در سهام'!$A$1:$X$11</definedName>
    <definedName name="_xlnm.Print_Area" localSheetId="8">'درآمد ناشی از تغییر قیمت اوراق'!$A$1:$S$10</definedName>
    <definedName name="_xlnm.Print_Area" localSheetId="7">'درآمد ناشی از فروش'!$A$1:$S$14</definedName>
    <definedName name="_xlnm.Print_Area" localSheetId="2">سپرده!$A$1:$M$12</definedName>
    <definedName name="_xlnm.Print_Area" localSheetId="6">'سود سپرده بانکی'!$A$1:$N$10</definedName>
    <definedName name="_xlnm.Print_Area" localSheetId="1">سهام!$A$1:$AC$11</definedName>
    <definedName name="_xlnm.Print_Area" localSheetId="0">'صورت وضعیت'!$A$1:$C$6</definedName>
  </definedNames>
  <calcPr calcId="191029" iterateCount="1000" iterateDelta="9.9999999999999995E-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8" l="1"/>
  <c r="F8" i="8"/>
  <c r="F13" i="8" s="1"/>
</calcChain>
</file>

<file path=xl/sharedStrings.xml><?xml version="1.0" encoding="utf-8"?>
<sst xmlns="http://schemas.openxmlformats.org/spreadsheetml/2006/main" count="159" uniqueCount="72">
  <si>
    <t>صندوق سرمایه گذاری در اوراق بهادار مبتنی بر طلای دماوند</t>
  </si>
  <si>
    <t>صورت وضعیت پرتفوی</t>
  </si>
  <si>
    <t>برای ماه منتهی به 1403/12/30</t>
  </si>
  <si>
    <t>-1</t>
  </si>
  <si>
    <t>سرمایه گذاری ها</t>
  </si>
  <si>
    <t>-1-1</t>
  </si>
  <si>
    <t>سرمایه گذاری در سهام و حق تقدم سهام</t>
  </si>
  <si>
    <t>1403/11/30</t>
  </si>
  <si>
    <t>تغییرات طی دوره</t>
  </si>
  <si>
    <t>1403/12/30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</si>
  <si>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</si>
  <si>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</si>
  <si>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</si>
  <si>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</si>
  <si>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</si>
  <si>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</si>
  <si>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</si>
  <si>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</si>
  <si>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</si>
  <si>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گواهي سپرده کالايي شمش طلا</t>
  </si>
  <si>
    <t>تمام سکه طرح جدید0312 رفاه</t>
  </si>
  <si>
    <t>جمع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</si>
  <si>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</si>
  <si>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</si>
  <si>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</si>
  <si>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</si>
  <si>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</si>
  <si>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</si>
  <si>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پاسارگاد جهان کودک 290-8100-20524061-1</t>
  </si>
  <si>
    <t>سپرده کوتاه مدت بانک ملت وصال شیرازی 2687376114</t>
  </si>
  <si>
    <t>سپرده کوتاه مدت بانک ملت وصال شیرازی 2687444839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</si>
  <si>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</si>
  <si>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</si>
  <si>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</si>
  <si>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</si>
  <si>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</si>
  <si>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</si>
  <si>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</si>
  <si>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</si>
  <si>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</si>
  <si>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</si>
  <si>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</si>
  <si>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</si>
  <si>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</si>
  <si>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</si>
  <si>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</si>
  <si>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</si>
  <si>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</si>
  <si>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</si>
  <si>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</si>
  <si>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</si>
  <si>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</si>
  <si>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</si>
  <si>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</si>
  <si>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</si>
  <si>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</si>
  <si>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</si>
  <si>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</si>
  <si>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</si>
  <si>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</si>
  <si>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</si>
  <si>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</si>
  <si>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هزینه تنزیل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</si>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</sst>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53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10" fontId="5" fillId="0" borderId="2" xfId="0" applyNumberFormat="1" applyFont="1" applyBorder="1" applyAlignment="1">
      <alignment horizontal="right" vertical="top"/>
    </xf>
    <xf numFmtId="10" fontId="5" fillId="0" borderId="0" xfId="0" applyNumberFormat="1" applyFont="1" applyAlignment="1">
      <alignment horizontal="right" vertical="top"/>
    </xf>
    <xf numFmtId="10" fontId="5" fillId="0" borderId="4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0" fontId="0" fillId="0" borderId="0" xfId="0" applyAlignment="1">
      <alignment horizontal="center"/>
    </xf>
    <xf numFmtId="3" fontId="5" fillId="0" borderId="2" xfId="0" applyNumberFormat="1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center" vertical="top"/>
    </xf>
    <xf numFmtId="4" fontId="5" fillId="0" borderId="0" xfId="0" applyNumberFormat="1" applyFont="1" applyAlignment="1">
      <alignment horizontal="center" vertical="top"/>
    </xf>
    <xf numFmtId="3" fontId="5" fillId="0" borderId="4" xfId="0" applyNumberFormat="1" applyFont="1" applyBorder="1" applyAlignment="1">
      <alignment horizontal="center" vertical="top"/>
    </xf>
    <xf numFmtId="4" fontId="5" fillId="0" borderId="4" xfId="0" applyNumberFormat="1" applyFont="1" applyBorder="1" applyAlignment="1">
      <alignment horizontal="center" vertical="top"/>
    </xf>
    <xf numFmtId="3" fontId="5" fillId="0" borderId="5" xfId="0" applyNumberFormat="1" applyFont="1" applyBorder="1" applyAlignment="1">
      <alignment horizontal="center" vertical="top"/>
    </xf>
    <xf numFmtId="4" fontId="5" fillId="0" borderId="5" xfId="0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3" fontId="5" fillId="0" borderId="0" xfId="0" applyNumberFormat="1" applyFont="1" applyBorder="1" applyAlignment="1">
      <alignment horizontal="center" vertical="top"/>
    </xf>
    <xf numFmtId="3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right" vertical="top"/>
    </xf>
    <xf numFmtId="3" fontId="5" fillId="0" borderId="5" xfId="0" applyNumberFormat="1" applyFont="1" applyFill="1" applyBorder="1" applyAlignment="1">
      <alignment horizontal="right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view="pageBreakPreview" zoomScale="80" zoomScaleNormal="100" zoomScaleSheetLayoutView="80" workbookViewId="0">
      <selection sqref="A1:C1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37" t="s">
        <v>0</v>
      </c>
      <c r="B1" s="37"/>
      <c r="C1" s="37"/>
    </row>
    <row r="2" spans="1:3" ht="21.75" customHeight="1" x14ac:dyDescent="0.2">
      <c r="A2" s="37" t="s">
        <v>1</v>
      </c>
      <c r="B2" s="37"/>
      <c r="C2" s="37"/>
    </row>
    <row r="3" spans="1:3" ht="21.75" customHeight="1" x14ac:dyDescent="0.2">
      <c r="A3" s="37" t="s">
        <v>2</v>
      </c>
      <c r="B3" s="37"/>
      <c r="C3" s="37"/>
    </row>
    <row r="4" spans="1:3" ht="7.35" customHeight="1" x14ac:dyDescent="0.2"/>
    <row r="5" spans="1:3" ht="123.6" customHeight="1" x14ac:dyDescent="0.2">
      <c r="B5" s="38"/>
    </row>
    <row r="6" spans="1:3" ht="123.6" customHeight="1" x14ac:dyDescent="0.2">
      <c r="B6" s="38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1"/>
  <sheetViews>
    <sheetView rightToLeft="1" view="pageBreakPreview" topLeftCell="I5" zoomScale="91" zoomScaleNormal="100" zoomScaleSheetLayoutView="91" workbookViewId="0">
      <selection activeCell="Z9" sqref="Y9:Z11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9.140625" customWidth="1"/>
    <col min="9" max="9" width="1.28515625" customWidth="1"/>
    <col min="10" max="10" width="18.85546875" customWidth="1"/>
    <col min="11" max="11" width="1.28515625" customWidth="1"/>
    <col min="12" max="12" width="14.28515625" customWidth="1"/>
    <col min="13" max="13" width="1.28515625" customWidth="1"/>
    <col min="14" max="14" width="20.7109375" customWidth="1"/>
    <col min="15" max="15" width="1.28515625" customWidth="1"/>
    <col min="16" max="16" width="14.28515625" customWidth="1"/>
    <col min="17" max="17" width="1.28515625" customWidth="1"/>
    <col min="18" max="18" width="17.57031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24.7109375" customWidth="1"/>
    <col min="25" max="25" width="1.28515625" customWidth="1"/>
    <col min="26" max="26" width="18.7109375" customWidth="1"/>
    <col min="27" max="27" width="1.28515625" customWidth="1"/>
    <col min="28" max="28" width="15.5703125" customWidth="1"/>
    <col min="29" max="29" width="0.28515625" customWidth="1"/>
  </cols>
  <sheetData>
    <row r="1" spans="1:28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</row>
    <row r="2" spans="1:28" ht="21.75" customHeight="1" x14ac:dyDescent="0.2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</row>
    <row r="3" spans="1:28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</row>
    <row r="4" spans="1:28" ht="14.45" customHeight="1" x14ac:dyDescent="0.2">
      <c r="A4" s="1" t="s">
        <v>3</v>
      </c>
      <c r="B4" s="47" t="s">
        <v>4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</row>
    <row r="5" spans="1:28" ht="14.45" customHeight="1" x14ac:dyDescent="0.2">
      <c r="A5" s="47" t="s">
        <v>5</v>
      </c>
      <c r="B5" s="47"/>
      <c r="C5" s="47" t="s">
        <v>6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</row>
    <row r="6" spans="1:28" ht="14.45" customHeight="1" x14ac:dyDescent="0.2">
      <c r="F6" s="40" t="s">
        <v>7</v>
      </c>
      <c r="G6" s="40"/>
      <c r="H6" s="40"/>
      <c r="I6" s="40"/>
      <c r="J6" s="40"/>
      <c r="L6" s="40" t="s">
        <v>8</v>
      </c>
      <c r="M6" s="40"/>
      <c r="N6" s="40"/>
      <c r="O6" s="40"/>
      <c r="P6" s="40"/>
      <c r="Q6" s="40"/>
      <c r="R6" s="40"/>
      <c r="T6" s="40" t="s">
        <v>9</v>
      </c>
      <c r="U6" s="40"/>
      <c r="V6" s="40"/>
      <c r="W6" s="40"/>
      <c r="X6" s="40"/>
      <c r="Y6" s="40"/>
      <c r="Z6" s="40"/>
      <c r="AA6" s="40"/>
      <c r="AB6" s="40"/>
    </row>
    <row r="7" spans="1:28" ht="14.45" customHeight="1" x14ac:dyDescent="0.2">
      <c r="F7" s="3"/>
      <c r="G7" s="3"/>
      <c r="H7" s="3"/>
      <c r="I7" s="3"/>
      <c r="J7" s="3"/>
      <c r="L7" s="46" t="s">
        <v>10</v>
      </c>
      <c r="M7" s="46"/>
      <c r="N7" s="46"/>
      <c r="O7" s="3"/>
      <c r="P7" s="46" t="s">
        <v>11</v>
      </c>
      <c r="Q7" s="46"/>
      <c r="R7" s="46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40" t="s">
        <v>12</v>
      </c>
      <c r="B8" s="40"/>
      <c r="C8" s="40"/>
      <c r="E8" s="40" t="s">
        <v>13</v>
      </c>
      <c r="F8" s="40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41" t="s">
        <v>19</v>
      </c>
      <c r="B9" s="41"/>
      <c r="C9" s="41"/>
      <c r="E9" s="42">
        <v>704010</v>
      </c>
      <c r="F9" s="42"/>
      <c r="H9" s="6">
        <v>4949964476733</v>
      </c>
      <c r="J9" s="6">
        <v>6166408017298.7998</v>
      </c>
      <c r="L9" s="6">
        <v>64116</v>
      </c>
      <c r="N9" s="6">
        <v>578165320986</v>
      </c>
      <c r="P9" s="6">
        <v>-30000</v>
      </c>
      <c r="R9" s="6">
        <v>265779987799</v>
      </c>
      <c r="T9" s="6">
        <v>738126</v>
      </c>
      <c r="V9" s="6">
        <v>10106670</v>
      </c>
      <c r="X9" s="6">
        <v>5313320422624</v>
      </c>
      <c r="Z9" s="6">
        <v>7442091910258.9902</v>
      </c>
      <c r="AB9" s="7">
        <v>93.07</v>
      </c>
    </row>
    <row r="10" spans="1:28" ht="21.75" customHeight="1" x14ac:dyDescent="0.2">
      <c r="A10" s="43" t="s">
        <v>20</v>
      </c>
      <c r="B10" s="43"/>
      <c r="C10" s="43"/>
      <c r="D10" s="9"/>
      <c r="E10" s="44">
        <v>0</v>
      </c>
      <c r="F10" s="45"/>
      <c r="H10" s="11">
        <v>0</v>
      </c>
      <c r="J10" s="11">
        <v>0</v>
      </c>
      <c r="L10" s="11">
        <v>1400</v>
      </c>
      <c r="N10" s="11">
        <v>10820909248</v>
      </c>
      <c r="P10" s="11">
        <v>0</v>
      </c>
      <c r="R10" s="11">
        <v>0</v>
      </c>
      <c r="T10" s="11">
        <v>1400</v>
      </c>
      <c r="V10" s="11">
        <v>8990821</v>
      </c>
      <c r="X10" s="11">
        <v>10820909248</v>
      </c>
      <c r="Z10" s="11">
        <v>12571415463.25</v>
      </c>
      <c r="AB10" s="12">
        <v>0.16</v>
      </c>
    </row>
    <row r="11" spans="1:28" ht="21.75" customHeight="1" x14ac:dyDescent="0.2">
      <c r="A11" s="39" t="s">
        <v>21</v>
      </c>
      <c r="B11" s="39"/>
      <c r="C11" s="39"/>
      <c r="D11" s="39"/>
      <c r="F11" s="14">
        <v>704010</v>
      </c>
      <c r="H11" s="14">
        <v>4949964476733</v>
      </c>
      <c r="J11" s="14">
        <v>6166408017298.7998</v>
      </c>
      <c r="L11" s="14">
        <v>65516</v>
      </c>
      <c r="N11" s="14">
        <v>588986230234</v>
      </c>
      <c r="P11" s="14">
        <v>-30000</v>
      </c>
      <c r="R11" s="14">
        <v>265779987799</v>
      </c>
      <c r="T11" s="14">
        <v>739526</v>
      </c>
      <c r="V11" s="14"/>
      <c r="X11" s="14">
        <v>5324141331872</v>
      </c>
      <c r="Z11" s="14">
        <v>7454663325722.2402</v>
      </c>
      <c r="AB11" s="15">
        <v>93.23</v>
      </c>
    </row>
  </sheetData>
  <mergeCells count="18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11:D11"/>
    <mergeCell ref="A8:C8"/>
    <mergeCell ref="E8:F8"/>
    <mergeCell ref="A9:C9"/>
    <mergeCell ref="E9:F9"/>
    <mergeCell ref="A10:C10"/>
    <mergeCell ref="E10:F10"/>
  </mergeCells>
  <pageMargins left="0.39" right="0.39" top="0.39" bottom="0.39" header="0" footer="0"/>
  <pageSetup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2"/>
  <sheetViews>
    <sheetView rightToLeft="1" view="pageBreakPreview" topLeftCell="A4" zoomScale="80" zoomScaleNormal="100" zoomScaleSheetLayoutView="80" workbookViewId="0">
      <selection activeCell="J12" sqref="J12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4.28515625" customWidth="1"/>
    <col min="5" max="5" width="1.28515625" customWidth="1"/>
    <col min="6" max="6" width="17" customWidth="1"/>
    <col min="7" max="7" width="1.28515625" customWidth="1"/>
    <col min="8" max="8" width="20.5703125" customWidth="1"/>
    <col min="9" max="9" width="1.28515625" customWidth="1"/>
    <col min="10" max="10" width="14.28515625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21.75" customHeight="1" x14ac:dyDescent="0.2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 ht="14.45" customHeight="1" x14ac:dyDescent="0.2"/>
    <row r="5" spans="1:12" ht="14.45" customHeight="1" x14ac:dyDescent="0.2">
      <c r="A5" s="1" t="s">
        <v>22</v>
      </c>
      <c r="B5" s="47" t="s">
        <v>23</v>
      </c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2" ht="14.45" customHeight="1" x14ac:dyDescent="0.2">
      <c r="D6" s="2" t="s">
        <v>7</v>
      </c>
      <c r="F6" s="40" t="s">
        <v>8</v>
      </c>
      <c r="G6" s="40"/>
      <c r="H6" s="40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40" t="s">
        <v>24</v>
      </c>
      <c r="B8" s="40"/>
      <c r="D8" s="2" t="s">
        <v>25</v>
      </c>
      <c r="F8" s="2" t="s">
        <v>26</v>
      </c>
      <c r="H8" s="2" t="s">
        <v>27</v>
      </c>
      <c r="J8" s="2" t="s">
        <v>25</v>
      </c>
      <c r="L8" s="2" t="s">
        <v>18</v>
      </c>
    </row>
    <row r="9" spans="1:12" ht="21.75" customHeight="1" x14ac:dyDescent="0.2">
      <c r="A9" s="41" t="s">
        <v>28</v>
      </c>
      <c r="B9" s="41"/>
      <c r="D9" s="6">
        <v>56273470606</v>
      </c>
      <c r="F9" s="6">
        <v>1436606437376</v>
      </c>
      <c r="H9" s="6">
        <v>1492487388821</v>
      </c>
      <c r="J9" s="6">
        <v>392519161</v>
      </c>
      <c r="L9" s="19">
        <v>0</v>
      </c>
    </row>
    <row r="10" spans="1:12" ht="21.75" customHeight="1" x14ac:dyDescent="0.2">
      <c r="A10" s="48" t="s">
        <v>29</v>
      </c>
      <c r="B10" s="48"/>
      <c r="D10" s="10">
        <v>300000</v>
      </c>
      <c r="F10" s="10">
        <v>0</v>
      </c>
      <c r="H10" s="10">
        <v>0</v>
      </c>
      <c r="J10" s="10">
        <v>300000</v>
      </c>
      <c r="L10" s="20">
        <v>0</v>
      </c>
    </row>
    <row r="11" spans="1:12" ht="21.75" customHeight="1" x14ac:dyDescent="0.2">
      <c r="A11" s="43" t="s">
        <v>30</v>
      </c>
      <c r="B11" s="43"/>
      <c r="D11" s="11">
        <v>2500000</v>
      </c>
      <c r="F11" s="11">
        <v>16409</v>
      </c>
      <c r="H11" s="11">
        <v>0</v>
      </c>
      <c r="J11" s="11">
        <v>2516409</v>
      </c>
      <c r="L11" s="21">
        <v>0</v>
      </c>
    </row>
    <row r="12" spans="1:12" ht="21.75" customHeight="1" x14ac:dyDescent="0.2">
      <c r="A12" s="39" t="s">
        <v>21</v>
      </c>
      <c r="B12" s="39"/>
      <c r="D12" s="14">
        <v>56276270606</v>
      </c>
      <c r="F12" s="14">
        <v>1436606453785</v>
      </c>
      <c r="H12" s="14">
        <v>1492487388821</v>
      </c>
      <c r="J12" s="14">
        <v>395335570</v>
      </c>
      <c r="L12" s="15">
        <v>0</v>
      </c>
    </row>
  </sheetData>
  <mergeCells count="10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</mergeCells>
  <pageMargins left="0.39" right="0.39" top="0.39" bottom="0.39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7"/>
  <sheetViews>
    <sheetView rightToLeft="1" view="pageBreakPreview" zoomScale="80" zoomScaleNormal="100" zoomScaleSheetLayoutView="80" workbookViewId="0">
      <selection activeCell="J21" sqref="J21"/>
    </sheetView>
  </sheetViews>
  <sheetFormatPr defaultRowHeight="12.75" x14ac:dyDescent="0.2"/>
  <cols>
    <col min="1" max="1" width="2.5703125" customWidth="1"/>
    <col min="2" max="2" width="51.8554687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21.75" customHeight="1" x14ac:dyDescent="0.2">
      <c r="A2" s="37" t="s">
        <v>31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ht="14.45" customHeight="1" x14ac:dyDescent="0.2"/>
    <row r="5" spans="1:10" ht="29.1" customHeight="1" x14ac:dyDescent="0.2">
      <c r="A5" s="1" t="s">
        <v>32</v>
      </c>
      <c r="B5" s="47" t="s">
        <v>33</v>
      </c>
      <c r="C5" s="47"/>
      <c r="D5" s="47"/>
      <c r="E5" s="47"/>
      <c r="F5" s="47"/>
      <c r="G5" s="47"/>
      <c r="H5" s="47"/>
      <c r="I5" s="47"/>
      <c r="J5" s="47"/>
    </row>
    <row r="6" spans="1:10" ht="14.45" customHeight="1" x14ac:dyDescent="0.2"/>
    <row r="7" spans="1:10" ht="14.45" customHeight="1" x14ac:dyDescent="0.2">
      <c r="A7" s="40" t="s">
        <v>34</v>
      </c>
      <c r="B7" s="40"/>
      <c r="D7" s="2" t="s">
        <v>35</v>
      </c>
      <c r="F7" s="2" t="s">
        <v>25</v>
      </c>
      <c r="H7" s="2" t="s">
        <v>36</v>
      </c>
      <c r="J7" s="2" t="s">
        <v>37</v>
      </c>
    </row>
    <row r="8" spans="1:10" ht="21.75" customHeight="1" x14ac:dyDescent="0.2">
      <c r="A8" s="41" t="s">
        <v>38</v>
      </c>
      <c r="B8" s="41"/>
      <c r="D8" s="22" t="s">
        <v>39</v>
      </c>
      <c r="E8" s="23"/>
      <c r="F8" s="24">
        <f>'درآمد سرمایه گذاری در سهام'!U11</f>
        <v>2181492606553</v>
      </c>
      <c r="G8" s="23"/>
      <c r="H8" s="25">
        <v>100.11</v>
      </c>
      <c r="I8" s="23"/>
      <c r="J8" s="25">
        <v>12.07</v>
      </c>
    </row>
    <row r="9" spans="1:10" ht="21.75" customHeight="1" x14ac:dyDescent="0.2">
      <c r="A9" s="48" t="s">
        <v>40</v>
      </c>
      <c r="B9" s="48"/>
      <c r="D9" s="26" t="s">
        <v>41</v>
      </c>
      <c r="E9" s="23"/>
      <c r="F9" s="27">
        <v>0</v>
      </c>
      <c r="G9" s="23"/>
      <c r="H9" s="28">
        <v>0</v>
      </c>
      <c r="I9" s="23"/>
      <c r="J9" s="28">
        <v>0</v>
      </c>
    </row>
    <row r="10" spans="1:10" ht="21.75" customHeight="1" x14ac:dyDescent="0.2">
      <c r="A10" s="48" t="s">
        <v>42</v>
      </c>
      <c r="B10" s="48"/>
      <c r="D10" s="26" t="s">
        <v>43</v>
      </c>
      <c r="E10" s="23"/>
      <c r="F10" s="27">
        <v>0</v>
      </c>
      <c r="G10" s="23"/>
      <c r="H10" s="28">
        <v>0</v>
      </c>
      <c r="I10" s="23"/>
      <c r="J10" s="28">
        <v>0</v>
      </c>
    </row>
    <row r="11" spans="1:10" ht="21.75" customHeight="1" x14ac:dyDescent="0.2">
      <c r="A11" s="48" t="s">
        <v>44</v>
      </c>
      <c r="B11" s="48"/>
      <c r="D11" s="26" t="s">
        <v>45</v>
      </c>
      <c r="E11" s="23"/>
      <c r="F11" s="27">
        <f>'درآمد سپرده بانکی'!H10</f>
        <v>7357990629</v>
      </c>
      <c r="G11" s="23"/>
      <c r="H11" s="28">
        <v>0.11</v>
      </c>
      <c r="I11" s="23"/>
      <c r="J11" s="28">
        <v>0.01</v>
      </c>
    </row>
    <row r="12" spans="1:10" ht="21.75" customHeight="1" x14ac:dyDescent="0.2">
      <c r="A12" s="43" t="s">
        <v>46</v>
      </c>
      <c r="B12" s="43"/>
      <c r="D12" s="33" t="s">
        <v>47</v>
      </c>
      <c r="E12" s="23"/>
      <c r="F12" s="29">
        <v>0</v>
      </c>
      <c r="G12" s="23"/>
      <c r="H12" s="30">
        <v>0</v>
      </c>
      <c r="I12" s="23"/>
      <c r="J12" s="30">
        <v>0</v>
      </c>
    </row>
    <row r="13" spans="1:10" ht="21.75" customHeight="1" x14ac:dyDescent="0.2">
      <c r="A13" s="39" t="s">
        <v>21</v>
      </c>
      <c r="B13" s="39"/>
      <c r="D13" s="34"/>
      <c r="E13" s="23"/>
      <c r="F13" s="31">
        <f>SUM(F8:F12)</f>
        <v>2188850597182</v>
      </c>
      <c r="G13" s="23"/>
      <c r="H13" s="32">
        <v>100.22</v>
      </c>
      <c r="I13" s="23"/>
      <c r="J13" s="32">
        <v>12.08</v>
      </c>
    </row>
    <row r="14" spans="1:10" x14ac:dyDescent="0.2">
      <c r="F14" s="36"/>
    </row>
    <row r="15" spans="1:10" x14ac:dyDescent="0.2">
      <c r="F15" s="35"/>
    </row>
    <row r="17" spans="6:6" x14ac:dyDescent="0.2">
      <c r="F17" s="35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1"/>
  <sheetViews>
    <sheetView rightToLeft="1" view="pageBreakPreview" zoomScale="80" zoomScaleNormal="100" zoomScaleSheetLayoutView="80" workbookViewId="0">
      <selection activeCell="U9" sqref="U9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22.7109375" customWidth="1"/>
    <col min="7" max="7" width="1.28515625" customWidth="1"/>
    <col min="8" max="8" width="19.5703125" customWidth="1"/>
    <col min="9" max="9" width="1.28515625" customWidth="1"/>
    <col min="10" max="10" width="19.85546875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7.140625" customWidth="1"/>
    <col min="18" max="18" width="1.28515625" customWidth="1"/>
    <col min="19" max="19" width="17" customWidth="1"/>
    <col min="20" max="20" width="1.28515625" customWidth="1"/>
    <col min="21" max="21" width="18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</row>
    <row r="2" spans="1:23" ht="21.75" customHeight="1" x14ac:dyDescent="0.2">
      <c r="A2" s="37" t="s">
        <v>31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spans="1:23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</row>
    <row r="4" spans="1:23" ht="14.45" customHeight="1" x14ac:dyDescent="0.2"/>
    <row r="5" spans="1:23" ht="14.45" customHeight="1" x14ac:dyDescent="0.2">
      <c r="A5" s="1" t="s">
        <v>48</v>
      </c>
      <c r="B5" s="47" t="s">
        <v>49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</row>
    <row r="6" spans="1:23" ht="14.45" customHeight="1" x14ac:dyDescent="0.2">
      <c r="D6" s="40" t="s">
        <v>50</v>
      </c>
      <c r="E6" s="40"/>
      <c r="F6" s="40"/>
      <c r="G6" s="40"/>
      <c r="H6" s="40"/>
      <c r="I6" s="40"/>
      <c r="J6" s="40"/>
      <c r="K6" s="40"/>
      <c r="L6" s="40"/>
      <c r="N6" s="40" t="s">
        <v>51</v>
      </c>
      <c r="O6" s="40"/>
      <c r="P6" s="40"/>
      <c r="Q6" s="40"/>
      <c r="R6" s="40"/>
      <c r="S6" s="40"/>
      <c r="T6" s="40"/>
      <c r="U6" s="40"/>
      <c r="V6" s="40"/>
      <c r="W6" s="40"/>
    </row>
    <row r="7" spans="1:23" ht="14.45" customHeight="1" x14ac:dyDescent="0.2">
      <c r="D7" s="3"/>
      <c r="E7" s="3"/>
      <c r="F7" s="3"/>
      <c r="G7" s="3"/>
      <c r="H7" s="3"/>
      <c r="I7" s="3"/>
      <c r="J7" s="46" t="s">
        <v>21</v>
      </c>
      <c r="K7" s="46"/>
      <c r="L7" s="46"/>
      <c r="N7" s="3"/>
      <c r="O7" s="3"/>
      <c r="P7" s="3"/>
      <c r="Q7" s="3"/>
      <c r="R7" s="3"/>
      <c r="S7" s="3"/>
      <c r="T7" s="3"/>
      <c r="U7" s="46" t="s">
        <v>21</v>
      </c>
      <c r="V7" s="46"/>
      <c r="W7" s="46"/>
    </row>
    <row r="8" spans="1:23" ht="14.45" customHeight="1" x14ac:dyDescent="0.2">
      <c r="A8" s="40" t="s">
        <v>52</v>
      </c>
      <c r="B8" s="40"/>
      <c r="D8" s="2" t="s">
        <v>53</v>
      </c>
      <c r="F8" s="2" t="s">
        <v>54</v>
      </c>
      <c r="H8" s="2" t="s">
        <v>55</v>
      </c>
      <c r="J8" s="4" t="s">
        <v>25</v>
      </c>
      <c r="K8" s="3"/>
      <c r="L8" s="4" t="s">
        <v>36</v>
      </c>
      <c r="N8" s="2" t="s">
        <v>53</v>
      </c>
      <c r="P8" s="40" t="s">
        <v>54</v>
      </c>
      <c r="Q8" s="40"/>
      <c r="S8" s="2" t="s">
        <v>55</v>
      </c>
      <c r="U8" s="4" t="s">
        <v>25</v>
      </c>
      <c r="V8" s="3"/>
      <c r="W8" s="4" t="s">
        <v>36</v>
      </c>
    </row>
    <row r="9" spans="1:23" ht="21.75" customHeight="1" x14ac:dyDescent="0.2">
      <c r="A9" s="41" t="s">
        <v>56</v>
      </c>
      <c r="B9" s="41"/>
      <c r="D9" s="6">
        <v>0</v>
      </c>
      <c r="F9" s="6">
        <v>912327947069</v>
      </c>
      <c r="H9" s="6">
        <v>50970612704</v>
      </c>
      <c r="J9" s="6">
        <v>963298559773</v>
      </c>
      <c r="L9" s="7">
        <v>99.92</v>
      </c>
      <c r="N9" s="6">
        <v>0</v>
      </c>
      <c r="P9" s="42">
        <v>2128771487634</v>
      </c>
      <c r="Q9" s="42"/>
      <c r="S9" s="6">
        <v>50970612704</v>
      </c>
      <c r="U9" s="6">
        <v>2179742100338</v>
      </c>
      <c r="W9" s="7">
        <v>99.55</v>
      </c>
    </row>
    <row r="10" spans="1:23" ht="21.75" customHeight="1" x14ac:dyDescent="0.2">
      <c r="A10" s="43" t="s">
        <v>20</v>
      </c>
      <c r="B10" s="43"/>
      <c r="D10" s="11">
        <v>0</v>
      </c>
      <c r="F10" s="11">
        <v>1750506215</v>
      </c>
      <c r="H10" s="11">
        <v>0</v>
      </c>
      <c r="J10" s="11">
        <v>1750506215</v>
      </c>
      <c r="L10" s="12">
        <v>0.18</v>
      </c>
      <c r="N10" s="11">
        <v>0</v>
      </c>
      <c r="P10" s="44">
        <v>1750506215</v>
      </c>
      <c r="Q10" s="45"/>
      <c r="S10" s="11">
        <v>0</v>
      </c>
      <c r="U10" s="11">
        <v>1750506215</v>
      </c>
      <c r="W10" s="12">
        <v>0.08</v>
      </c>
    </row>
    <row r="11" spans="1:23" ht="21.75" customHeight="1" x14ac:dyDescent="0.2">
      <c r="A11" s="39" t="s">
        <v>21</v>
      </c>
      <c r="B11" s="39"/>
      <c r="D11" s="14">
        <v>0</v>
      </c>
      <c r="F11" s="14">
        <v>914078453284</v>
      </c>
      <c r="H11" s="14">
        <v>50970612704</v>
      </c>
      <c r="J11" s="14">
        <v>965049065988</v>
      </c>
      <c r="L11" s="15">
        <v>100.1</v>
      </c>
      <c r="N11" s="14">
        <v>0</v>
      </c>
      <c r="Q11" s="14">
        <v>2130521993849</v>
      </c>
      <c r="S11" s="14">
        <v>50970612704</v>
      </c>
      <c r="U11" s="14">
        <v>2181492606553</v>
      </c>
      <c r="W11" s="15">
        <v>99.63</v>
      </c>
    </row>
  </sheetData>
  <mergeCells count="15">
    <mergeCell ref="A1:W1"/>
    <mergeCell ref="A2:W2"/>
    <mergeCell ref="A3:W3"/>
    <mergeCell ref="B5:W5"/>
    <mergeCell ref="D6:L6"/>
    <mergeCell ref="N6:W6"/>
    <mergeCell ref="A10:B10"/>
    <mergeCell ref="P10:Q10"/>
    <mergeCell ref="A11:B11"/>
    <mergeCell ref="J7:L7"/>
    <mergeCell ref="U7:W7"/>
    <mergeCell ref="A8:B8"/>
    <mergeCell ref="P8:Q8"/>
    <mergeCell ref="A9:B9"/>
    <mergeCell ref="P9:Q9"/>
  </mergeCells>
  <pageMargins left="0.39" right="0.39" top="0.39" bottom="0.39" header="0" footer="0"/>
  <pageSetup scale="6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0"/>
  <sheetViews>
    <sheetView rightToLeft="1" view="pageBreakPreview" topLeftCell="A4" zoomScale="80" zoomScaleNormal="100" zoomScaleSheetLayoutView="80" workbookViewId="0">
      <selection sqref="A1:J1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21.75" customHeight="1" x14ac:dyDescent="0.2">
      <c r="A2" s="37" t="s">
        <v>31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ht="14.45" customHeight="1" x14ac:dyDescent="0.2"/>
    <row r="5" spans="1:10" ht="14.45" customHeight="1" x14ac:dyDescent="0.2">
      <c r="A5" s="1" t="s">
        <v>57</v>
      </c>
      <c r="B5" s="47" t="s">
        <v>58</v>
      </c>
      <c r="C5" s="47"/>
      <c r="D5" s="47"/>
      <c r="E5" s="47"/>
      <c r="F5" s="47"/>
      <c r="G5" s="47"/>
      <c r="H5" s="47"/>
      <c r="I5" s="47"/>
      <c r="J5" s="47"/>
    </row>
    <row r="6" spans="1:10" ht="14.45" customHeight="1" x14ac:dyDescent="0.2">
      <c r="D6" s="40" t="s">
        <v>50</v>
      </c>
      <c r="E6" s="40"/>
      <c r="F6" s="40"/>
      <c r="H6" s="40" t="s">
        <v>51</v>
      </c>
      <c r="I6" s="40"/>
      <c r="J6" s="40"/>
    </row>
    <row r="7" spans="1:10" ht="36.4" customHeight="1" x14ac:dyDescent="0.2">
      <c r="A7" s="40" t="s">
        <v>59</v>
      </c>
      <c r="B7" s="40"/>
      <c r="D7" s="16" t="s">
        <v>60</v>
      </c>
      <c r="E7" s="3"/>
      <c r="F7" s="16" t="s">
        <v>61</v>
      </c>
      <c r="H7" s="16" t="s">
        <v>60</v>
      </c>
      <c r="I7" s="3"/>
      <c r="J7" s="16" t="s">
        <v>61</v>
      </c>
    </row>
    <row r="8" spans="1:10" ht="21.75" customHeight="1" x14ac:dyDescent="0.2">
      <c r="A8" s="41" t="s">
        <v>28</v>
      </c>
      <c r="B8" s="41"/>
      <c r="D8" s="6">
        <v>1084276414</v>
      </c>
      <c r="F8" s="7"/>
      <c r="H8" s="6">
        <v>7357974220</v>
      </c>
      <c r="J8" s="7"/>
    </row>
    <row r="9" spans="1:10" ht="21.75" customHeight="1" x14ac:dyDescent="0.2">
      <c r="A9" s="43" t="s">
        <v>30</v>
      </c>
      <c r="B9" s="43"/>
      <c r="D9" s="11">
        <v>16409</v>
      </c>
      <c r="F9" s="12"/>
      <c r="H9" s="11">
        <v>16409</v>
      </c>
      <c r="J9" s="12"/>
    </row>
    <row r="10" spans="1:10" ht="21.75" customHeight="1" x14ac:dyDescent="0.2">
      <c r="A10" s="39" t="s">
        <v>21</v>
      </c>
      <c r="B10" s="39"/>
      <c r="D10" s="14">
        <v>1084292823</v>
      </c>
      <c r="F10" s="14"/>
      <c r="H10" s="14">
        <v>7357990629</v>
      </c>
      <c r="J10" s="14"/>
    </row>
  </sheetData>
  <mergeCells count="10">
    <mergeCell ref="A7:B7"/>
    <mergeCell ref="A8:B8"/>
    <mergeCell ref="A9:B9"/>
    <mergeCell ref="A10:B10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0"/>
  <sheetViews>
    <sheetView rightToLeft="1" view="pageBreakPreview" zoomScale="80" zoomScaleNormal="100" zoomScaleSheetLayoutView="80" workbookViewId="0">
      <selection sqref="A1:M1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21.75" customHeight="1" x14ac:dyDescent="0.2">
      <c r="A2" s="37" t="s">
        <v>31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3" ht="14.45" customHeight="1" x14ac:dyDescent="0.2"/>
    <row r="5" spans="1:13" ht="14.45" customHeight="1" x14ac:dyDescent="0.2">
      <c r="A5" s="47" t="s">
        <v>65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</row>
    <row r="6" spans="1:13" ht="14.45" customHeight="1" x14ac:dyDescent="0.2">
      <c r="A6" s="40" t="s">
        <v>34</v>
      </c>
      <c r="C6" s="40" t="s">
        <v>50</v>
      </c>
      <c r="D6" s="40"/>
      <c r="E6" s="40"/>
      <c r="F6" s="40"/>
      <c r="G6" s="40"/>
      <c r="I6" s="40" t="s">
        <v>51</v>
      </c>
      <c r="J6" s="40"/>
      <c r="K6" s="40"/>
      <c r="L6" s="40"/>
      <c r="M6" s="40"/>
    </row>
    <row r="7" spans="1:13" ht="29.1" customHeight="1" x14ac:dyDescent="0.2">
      <c r="A7" s="40"/>
      <c r="C7" s="16" t="s">
        <v>63</v>
      </c>
      <c r="D7" s="3"/>
      <c r="E7" s="16" t="s">
        <v>62</v>
      </c>
      <c r="F7" s="3"/>
      <c r="G7" s="16" t="s">
        <v>64</v>
      </c>
      <c r="I7" s="16" t="s">
        <v>63</v>
      </c>
      <c r="J7" s="3"/>
      <c r="K7" s="16" t="s">
        <v>62</v>
      </c>
      <c r="L7" s="3"/>
      <c r="M7" s="16" t="s">
        <v>64</v>
      </c>
    </row>
    <row r="8" spans="1:13" ht="21.75" customHeight="1" x14ac:dyDescent="0.2">
      <c r="A8" s="5" t="s">
        <v>28</v>
      </c>
      <c r="C8" s="6">
        <v>1084276414</v>
      </c>
      <c r="E8" s="6">
        <v>0</v>
      </c>
      <c r="G8" s="6">
        <v>1084276414</v>
      </c>
      <c r="I8" s="6">
        <v>7357974220</v>
      </c>
      <c r="K8" s="6">
        <v>0</v>
      </c>
      <c r="M8" s="6">
        <v>7357974220</v>
      </c>
    </row>
    <row r="9" spans="1:13" ht="21.75" customHeight="1" x14ac:dyDescent="0.2">
      <c r="A9" s="8" t="s">
        <v>30</v>
      </c>
      <c r="C9" s="11">
        <v>16409</v>
      </c>
      <c r="E9" s="11">
        <v>0</v>
      </c>
      <c r="G9" s="11">
        <v>16409</v>
      </c>
      <c r="I9" s="11">
        <v>16409</v>
      </c>
      <c r="K9" s="11">
        <v>0</v>
      </c>
      <c r="M9" s="11">
        <v>16409</v>
      </c>
    </row>
    <row r="10" spans="1:13" ht="21.75" customHeight="1" x14ac:dyDescent="0.2">
      <c r="A10" s="13" t="s">
        <v>21</v>
      </c>
      <c r="C10" s="14">
        <v>1084292823</v>
      </c>
      <c r="E10" s="14">
        <v>0</v>
      </c>
      <c r="G10" s="14">
        <v>1084292823</v>
      </c>
      <c r="I10" s="14">
        <v>7357990629</v>
      </c>
      <c r="K10" s="14">
        <v>0</v>
      </c>
      <c r="M10" s="14">
        <v>7357990629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9"/>
  <sheetViews>
    <sheetView rightToLeft="1" view="pageBreakPreview" topLeftCell="A3" zoomScale="80" zoomScaleNormal="100" zoomScaleSheetLayoutView="80" workbookViewId="0">
      <selection activeCell="W21" sqref="W21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28.28515625" customWidth="1"/>
    <col min="6" max="6" width="1.28515625" customWidth="1"/>
    <col min="7" max="7" width="16.7109375" customWidth="1"/>
    <col min="8" max="8" width="1.28515625" customWidth="1"/>
    <col min="9" max="9" width="15.5703125" customWidth="1"/>
    <col min="10" max="10" width="1.28515625" customWidth="1"/>
    <col min="11" max="11" width="10.42578125" customWidth="1"/>
    <col min="12" max="12" width="1.28515625" customWidth="1"/>
    <col min="13" max="13" width="19.28515625" customWidth="1"/>
    <col min="14" max="14" width="1.28515625" customWidth="1"/>
    <col min="15" max="15" width="17.42578125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8" ht="21.75" customHeight="1" x14ac:dyDescent="0.2">
      <c r="A2" s="37" t="s">
        <v>31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18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1:18" ht="14.45" customHeight="1" x14ac:dyDescent="0.2"/>
    <row r="5" spans="1:18" ht="14.45" customHeight="1" x14ac:dyDescent="0.2">
      <c r="A5" s="47" t="s">
        <v>66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spans="1:18" ht="14.45" customHeight="1" x14ac:dyDescent="0.2">
      <c r="A6" s="40" t="s">
        <v>34</v>
      </c>
      <c r="C6" s="40" t="s">
        <v>50</v>
      </c>
      <c r="D6" s="40"/>
      <c r="E6" s="40"/>
      <c r="F6" s="40"/>
      <c r="G6" s="40"/>
      <c r="H6" s="40"/>
      <c r="I6" s="40"/>
      <c r="K6" s="40" t="s">
        <v>51</v>
      </c>
      <c r="L6" s="40"/>
      <c r="M6" s="40"/>
      <c r="N6" s="40"/>
      <c r="O6" s="40"/>
      <c r="P6" s="40"/>
      <c r="Q6" s="40"/>
      <c r="R6" s="40"/>
    </row>
    <row r="7" spans="1:18" ht="29.1" customHeight="1" x14ac:dyDescent="0.2">
      <c r="A7" s="40"/>
      <c r="C7" s="16" t="s">
        <v>13</v>
      </c>
      <c r="D7" s="3"/>
      <c r="E7" s="16" t="s">
        <v>67</v>
      </c>
      <c r="F7" s="3"/>
      <c r="G7" s="16" t="s">
        <v>68</v>
      </c>
      <c r="H7" s="3"/>
      <c r="I7" s="16" t="s">
        <v>69</v>
      </c>
      <c r="K7" s="16" t="s">
        <v>13</v>
      </c>
      <c r="L7" s="3"/>
      <c r="M7" s="16" t="s">
        <v>67</v>
      </c>
      <c r="N7" s="3"/>
      <c r="O7" s="16" t="s">
        <v>68</v>
      </c>
      <c r="P7" s="3"/>
      <c r="Q7" s="50" t="s">
        <v>69</v>
      </c>
      <c r="R7" s="50"/>
    </row>
    <row r="8" spans="1:18" ht="21.75" customHeight="1" x14ac:dyDescent="0.2">
      <c r="A8" s="17" t="s">
        <v>56</v>
      </c>
      <c r="C8" s="18">
        <v>30000</v>
      </c>
      <c r="E8" s="18">
        <v>265779987799</v>
      </c>
      <c r="G8" s="18">
        <v>214809375095</v>
      </c>
      <c r="I8" s="18">
        <v>50970612704</v>
      </c>
      <c r="K8" s="18">
        <v>30000</v>
      </c>
      <c r="M8" s="18">
        <v>265779987799</v>
      </c>
      <c r="O8" s="18">
        <v>214809375095</v>
      </c>
      <c r="Q8" s="49">
        <v>50970612704</v>
      </c>
      <c r="R8" s="49"/>
    </row>
    <row r="9" spans="1:18" ht="21.75" customHeight="1" x14ac:dyDescent="0.2">
      <c r="A9" s="13" t="s">
        <v>21</v>
      </c>
      <c r="C9" s="14">
        <v>30000</v>
      </c>
      <c r="E9" s="14">
        <v>265779987799</v>
      </c>
      <c r="G9" s="14">
        <v>214809375095</v>
      </c>
      <c r="I9" s="14">
        <v>50970612704</v>
      </c>
      <c r="K9" s="14">
        <v>30000</v>
      </c>
      <c r="M9" s="14">
        <v>265779987799</v>
      </c>
      <c r="O9" s="14">
        <v>214809375095</v>
      </c>
      <c r="Q9" s="52">
        <v>50970612704</v>
      </c>
      <c r="R9" s="52"/>
    </row>
  </sheetData>
  <mergeCells count="10">
    <mergeCell ref="Q8:R8"/>
    <mergeCell ref="Q9:R9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7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10"/>
  <sheetViews>
    <sheetView rightToLeft="1" tabSelected="1" view="pageBreakPreview" zoomScaleNormal="100" zoomScaleSheetLayoutView="100" workbookViewId="0">
      <selection activeCell="E19" sqref="E19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24" customWidth="1"/>
    <col min="6" max="6" width="1.28515625" customWidth="1"/>
    <col min="7" max="7" width="20.140625" customWidth="1"/>
    <col min="8" max="8" width="1.28515625" customWidth="1"/>
    <col min="9" max="9" width="18.42578125" customWidth="1"/>
    <col min="10" max="10" width="1.28515625" customWidth="1"/>
    <col min="11" max="11" width="10.42578125" customWidth="1"/>
    <col min="12" max="12" width="1.28515625" customWidth="1"/>
    <col min="13" max="13" width="17.85546875" customWidth="1"/>
    <col min="14" max="14" width="1.28515625" customWidth="1"/>
    <col min="15" max="15" width="20.7109375" customWidth="1"/>
    <col min="16" max="16" width="1.28515625" customWidth="1"/>
    <col min="17" max="17" width="18" customWidth="1"/>
    <col min="18" max="18" width="1.28515625" customWidth="1"/>
    <col min="19" max="19" width="0.28515625" customWidth="1"/>
  </cols>
  <sheetData>
    <row r="1" spans="1:18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8" ht="21.75" customHeight="1" x14ac:dyDescent="0.2">
      <c r="A2" s="37" t="s">
        <v>31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18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1:18" ht="14.45" customHeight="1" x14ac:dyDescent="0.2"/>
    <row r="5" spans="1:18" ht="14.45" customHeight="1" x14ac:dyDescent="0.2">
      <c r="A5" s="47" t="s">
        <v>70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spans="1:18" ht="14.45" customHeight="1" x14ac:dyDescent="0.2">
      <c r="A6" s="40" t="s">
        <v>34</v>
      </c>
      <c r="C6" s="40" t="s">
        <v>50</v>
      </c>
      <c r="D6" s="40"/>
      <c r="E6" s="40"/>
      <c r="F6" s="40"/>
      <c r="G6" s="40"/>
      <c r="H6" s="40"/>
      <c r="I6" s="40"/>
      <c r="K6" s="40" t="s">
        <v>51</v>
      </c>
      <c r="L6" s="40"/>
      <c r="M6" s="40"/>
      <c r="N6" s="40"/>
      <c r="O6" s="40"/>
      <c r="P6" s="40"/>
      <c r="Q6" s="40"/>
      <c r="R6" s="40"/>
    </row>
    <row r="7" spans="1:18" ht="29.1" customHeight="1" x14ac:dyDescent="0.2">
      <c r="A7" s="40"/>
      <c r="C7" s="16" t="s">
        <v>13</v>
      </c>
      <c r="D7" s="3"/>
      <c r="E7" s="16" t="s">
        <v>15</v>
      </c>
      <c r="F7" s="3"/>
      <c r="G7" s="16" t="s">
        <v>68</v>
      </c>
      <c r="H7" s="3"/>
      <c r="I7" s="16" t="s">
        <v>71</v>
      </c>
      <c r="K7" s="16" t="s">
        <v>13</v>
      </c>
      <c r="L7" s="3"/>
      <c r="M7" s="16" t="s">
        <v>15</v>
      </c>
      <c r="N7" s="3"/>
      <c r="O7" s="16" t="s">
        <v>68</v>
      </c>
      <c r="P7" s="3"/>
      <c r="Q7" s="50" t="s">
        <v>71</v>
      </c>
      <c r="R7" s="50"/>
    </row>
    <row r="8" spans="1:18" ht="21.75" customHeight="1" x14ac:dyDescent="0.2">
      <c r="A8" s="5" t="s">
        <v>20</v>
      </c>
      <c r="C8" s="6">
        <v>1400</v>
      </c>
      <c r="E8" s="6">
        <v>12571415463</v>
      </c>
      <c r="G8" s="6">
        <v>10820909248</v>
      </c>
      <c r="I8" s="6">
        <v>1750506215</v>
      </c>
      <c r="K8" s="6">
        <v>1400</v>
      </c>
      <c r="M8" s="6">
        <v>12571415463</v>
      </c>
      <c r="O8" s="6">
        <v>10820909248</v>
      </c>
      <c r="Q8" s="42">
        <v>1750506215</v>
      </c>
      <c r="R8" s="42"/>
    </row>
    <row r="9" spans="1:18" ht="21.75" customHeight="1" x14ac:dyDescent="0.2">
      <c r="A9" s="8" t="s">
        <v>56</v>
      </c>
      <c r="C9" s="11">
        <v>738126</v>
      </c>
      <c r="E9" s="11">
        <v>7442091910258</v>
      </c>
      <c r="G9" s="11">
        <v>6529763963189</v>
      </c>
      <c r="I9" s="11">
        <v>912327947069</v>
      </c>
      <c r="K9" s="11">
        <v>738126</v>
      </c>
      <c r="M9" s="11">
        <v>7442091910258</v>
      </c>
      <c r="O9" s="11">
        <v>5313320422624</v>
      </c>
      <c r="Q9" s="45">
        <v>2128771487634</v>
      </c>
      <c r="R9" s="45"/>
    </row>
    <row r="10" spans="1:18" ht="21.75" customHeight="1" x14ac:dyDescent="0.2">
      <c r="A10" s="13" t="s">
        <v>21</v>
      </c>
      <c r="C10" s="14">
        <v>739526</v>
      </c>
      <c r="E10" s="14">
        <v>7454663325721</v>
      </c>
      <c r="G10" s="14">
        <v>6540584872437</v>
      </c>
      <c r="I10" s="14">
        <v>914078453284</v>
      </c>
      <c r="K10" s="14">
        <v>739526</v>
      </c>
      <c r="M10" s="14">
        <v>7454663325721</v>
      </c>
      <c r="O10" s="14">
        <v>5324141331872</v>
      </c>
      <c r="Q10" s="51">
        <v>2130521993849</v>
      </c>
      <c r="R10" s="51"/>
    </row>
  </sheetData>
  <mergeCells count="11">
    <mergeCell ref="Q8:R8"/>
    <mergeCell ref="Q9:R9"/>
    <mergeCell ref="Q10:R10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صورت وضعیت</vt:lpstr>
      <vt:lpstr>سهام</vt:lpstr>
      <vt:lpstr>سپرده</vt:lpstr>
      <vt:lpstr>درآمد</vt:lpstr>
      <vt:lpstr>درآمد سرمایه گذاری در سهام</vt:lpstr>
      <vt:lpstr>درآمد سپرده بانکی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ناشی از تغییر قیمت اوراق'!Print_Area</vt:lpstr>
      <vt:lpstr>'درآمد ناشی از فروش'!Print_Area</vt:lpstr>
      <vt:lpstr>سپرده!Print_Area</vt:lpstr>
      <vt:lpstr>'سود سپرده بانکی'!Print_Area</vt:lpstr>
      <vt:lpstr>سهام!Print_Area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Mahdi Nikpay</dc:creator>
  <dc:description/>
  <cp:lastModifiedBy>Mahdi Nikpay</cp:lastModifiedBy>
  <dcterms:created xsi:type="dcterms:W3CDTF">2025-03-26T10:03:31Z</dcterms:created>
  <dcterms:modified xsi:type="dcterms:W3CDTF">2025-03-29T08:09:33Z</dcterms:modified>
</cp:coreProperties>
</file>